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oAnne\Documents\Stoneybrook Documents\"/>
    </mc:Choice>
  </mc:AlternateContent>
  <xr:revisionPtr revIDLastSave="0" documentId="13_ncr:1_{395385C1-FB3D-43DD-A25A-C941A1D523F2}" xr6:coauthVersionLast="34" xr6:coauthVersionMax="34" xr10:uidLastSave="{00000000-0000-0000-0000-000000000000}"/>
  <bookViews>
    <workbookView xWindow="0" yWindow="0" windowWidth="21570" windowHeight="7545" xr2:uid="{00000000-000D-0000-FFFF-FFFF00000000}"/>
  </bookViews>
  <sheets>
    <sheet name="Sheet1" sheetId="1" r:id="rId1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30" i="1" l="1"/>
  <c r="G13" i="1" l="1"/>
  <c r="D13" i="1"/>
  <c r="G9" i="1"/>
  <c r="D9" i="1"/>
  <c r="D15" i="1" l="1"/>
  <c r="D14" i="1"/>
  <c r="D12" i="1"/>
  <c r="D11" i="1"/>
  <c r="D10" i="1"/>
  <c r="G15" i="1" l="1"/>
  <c r="G14" i="1"/>
  <c r="G12" i="1"/>
  <c r="G11" i="1"/>
  <c r="G10" i="1"/>
  <c r="G8" i="1"/>
  <c r="B25" i="1" l="1"/>
  <c r="F16" i="1"/>
  <c r="F18" i="1" s="1"/>
  <c r="E16" i="1"/>
  <c r="C18" i="1"/>
  <c r="B16" i="1"/>
  <c r="D5" i="1"/>
  <c r="G5" i="1"/>
  <c r="D16" i="1" l="1"/>
  <c r="D18" i="1" s="1"/>
  <c r="G16" i="1"/>
  <c r="B33" i="1"/>
  <c r="E18" i="1"/>
  <c r="G18" i="1" s="1"/>
  <c r="B18" i="1"/>
</calcChain>
</file>

<file path=xl/sharedStrings.xml><?xml version="1.0" encoding="utf-8"?>
<sst xmlns="http://schemas.openxmlformats.org/spreadsheetml/2006/main" count="32" uniqueCount="31">
  <si>
    <t>Actual</t>
  </si>
  <si>
    <t>Budget</t>
  </si>
  <si>
    <t>Variance</t>
  </si>
  <si>
    <t>YTD Actual</t>
  </si>
  <si>
    <t>YTD Budget</t>
  </si>
  <si>
    <t>Income Total</t>
  </si>
  <si>
    <t>Gate House</t>
  </si>
  <si>
    <t>Administration</t>
  </si>
  <si>
    <t>Grounds Maintenance</t>
  </si>
  <si>
    <t>Recreation/Fitness</t>
  </si>
  <si>
    <t>Utilities</t>
  </si>
  <si>
    <t>Reserves</t>
  </si>
  <si>
    <t>Current Year Net Income (Loss)</t>
  </si>
  <si>
    <t>Checking/Savings</t>
  </si>
  <si>
    <t>Other Assets</t>
  </si>
  <si>
    <t>Total Assets</t>
  </si>
  <si>
    <t>Accounts Payable</t>
  </si>
  <si>
    <t>Reserve Funds</t>
  </si>
  <si>
    <t>Other Liabilities</t>
  </si>
  <si>
    <t>Total Liabilities</t>
  </si>
  <si>
    <t>Equity</t>
  </si>
  <si>
    <t>Total Liabilities &amp; Equity</t>
  </si>
  <si>
    <t>Expenses</t>
  </si>
  <si>
    <t>**</t>
  </si>
  <si>
    <t>Expense Total</t>
  </si>
  <si>
    <t>** Equity line includes 3 months of working capital.</t>
  </si>
  <si>
    <t>Management Expenses</t>
  </si>
  <si>
    <t>Pool Expenses</t>
  </si>
  <si>
    <t>December 2017 Income Statement</t>
  </si>
  <si>
    <t>4th Quarter 2017 Income Statement</t>
  </si>
  <si>
    <t>December 2017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</si>
</sst>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9" fontId="0" fillId="0" borderId="0" xfId="0" applyNumberFormat="1"/>
    <xf numFmtId="3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workbookViewId="0">
      <selection activeCell="A22" sqref="A22"/>
    </sheetView>
  </sheetViews>
  <sheetFormatPr defaultRowHeight="15" x14ac:dyDescent="0.25"/>
  <cols>
    <col min="1" max="1" width="38" customWidth="1"/>
    <col min="2" max="2" width="13.28515625" customWidth="1"/>
    <col min="3" max="3" width="12.28515625" customWidth="1"/>
    <col min="4" max="4" width="11.140625" customWidth="1"/>
    <col min="5" max="5" width="12.28515625" customWidth="1"/>
    <col min="6" max="6" width="13.5703125" customWidth="1"/>
    <col min="7" max="7" width="10.7109375" customWidth="1"/>
  </cols>
  <sheetData>
    <row r="1" spans="1:7" ht="18.75" x14ac:dyDescent="0.3">
      <c r="A1" s="7" t="s">
        <v>29</v>
      </c>
    </row>
    <row r="3" spans="1:7" ht="18.75" x14ac:dyDescent="0.3">
      <c r="A3" s="3" t="s">
        <v>28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2</v>
      </c>
    </row>
    <row r="5" spans="1:7" ht="18.75" x14ac:dyDescent="0.3">
      <c r="A5" s="2" t="s">
        <v>5</v>
      </c>
      <c r="B5" s="4">
        <v>90550.95</v>
      </c>
      <c r="C5" s="4">
        <v>93716.5</v>
      </c>
      <c r="D5" s="4">
        <f>+B5-C5</f>
        <v>-3165.5500000000029</v>
      </c>
      <c r="E5" s="4">
        <v>1146549.27</v>
      </c>
      <c r="F5" s="4">
        <v>1124598</v>
      </c>
      <c r="G5" s="4">
        <f>+E5-F5</f>
        <v>21951.270000000019</v>
      </c>
    </row>
    <row r="6" spans="1:7" x14ac:dyDescent="0.25">
      <c r="A6" s="1"/>
      <c r="B6" s="4"/>
      <c r="C6" s="4"/>
      <c r="D6" s="4"/>
      <c r="E6" s="4"/>
      <c r="F6" s="4"/>
      <c r="G6" s="4"/>
    </row>
    <row r="7" spans="1:7" ht="18.75" x14ac:dyDescent="0.3">
      <c r="A7" s="2" t="s">
        <v>22</v>
      </c>
      <c r="B7" s="4"/>
      <c r="C7" s="4"/>
      <c r="D7" s="4"/>
      <c r="E7" s="4"/>
      <c r="F7" s="4"/>
      <c r="G7" s="4"/>
    </row>
    <row r="8" spans="1:7" x14ac:dyDescent="0.25">
      <c r="A8" s="1" t="s">
        <v>7</v>
      </c>
      <c r="B8" s="4">
        <v>8720.84</v>
      </c>
      <c r="C8" s="4">
        <v>10228.61</v>
      </c>
      <c r="D8" s="4">
        <f>+C8-B8</f>
        <v>1507.7700000000004</v>
      </c>
      <c r="E8" s="4">
        <v>83873.02</v>
      </c>
      <c r="F8" s="4">
        <v>123462</v>
      </c>
      <c r="G8" s="4">
        <f>+F8-E8</f>
        <v>39588.979999999996</v>
      </c>
    </row>
    <row r="9" spans="1:7" x14ac:dyDescent="0.25">
      <c r="A9" s="1" t="s">
        <v>26</v>
      </c>
      <c r="B9" s="4">
        <v>21720.400000000001</v>
      </c>
      <c r="C9" s="4">
        <v>21525.25</v>
      </c>
      <c r="D9" s="4">
        <f>+C9-B9</f>
        <v>-195.15000000000146</v>
      </c>
      <c r="E9" s="4">
        <v>245282.18</v>
      </c>
      <c r="F9" s="4">
        <v>258303</v>
      </c>
      <c r="G9" s="4">
        <f>+F9-E9</f>
        <v>13020.820000000007</v>
      </c>
    </row>
    <row r="10" spans="1:7" x14ac:dyDescent="0.25">
      <c r="A10" s="1" t="s">
        <v>6</v>
      </c>
      <c r="B10" s="4">
        <v>10600.4</v>
      </c>
      <c r="C10" s="4">
        <v>10192.74</v>
      </c>
      <c r="D10" s="4">
        <f>+C10-B10</f>
        <v>-407.65999999999985</v>
      </c>
      <c r="E10" s="4">
        <v>118702.77</v>
      </c>
      <c r="F10" s="4">
        <v>122312</v>
      </c>
      <c r="G10" s="4">
        <f>+F10-E10</f>
        <v>3609.2299999999959</v>
      </c>
    </row>
    <row r="11" spans="1:7" x14ac:dyDescent="0.25">
      <c r="A11" s="1" t="s">
        <v>8</v>
      </c>
      <c r="B11" s="4">
        <v>7693.91</v>
      </c>
      <c r="C11" s="4">
        <v>15814.5</v>
      </c>
      <c r="D11" s="4">
        <f t="shared" ref="D11:D16" si="0">+C11-B11</f>
        <v>8120.59</v>
      </c>
      <c r="E11" s="4">
        <v>173639.61</v>
      </c>
      <c r="F11" s="4">
        <v>189774</v>
      </c>
      <c r="G11" s="4">
        <f t="shared" ref="G11:G16" si="1">+F11-E11</f>
        <v>16134.390000000014</v>
      </c>
    </row>
    <row r="12" spans="1:7" x14ac:dyDescent="0.25">
      <c r="A12" s="1" t="s">
        <v>9</v>
      </c>
      <c r="B12" s="4">
        <v>3906.39</v>
      </c>
      <c r="C12" s="4">
        <v>8079.5</v>
      </c>
      <c r="D12" s="4">
        <f t="shared" si="0"/>
        <v>4173.1100000000006</v>
      </c>
      <c r="E12" s="4">
        <v>91796.28</v>
      </c>
      <c r="F12" s="4">
        <v>96954</v>
      </c>
      <c r="G12" s="4">
        <f t="shared" si="1"/>
        <v>5157.7200000000012</v>
      </c>
    </row>
    <row r="13" spans="1:7" x14ac:dyDescent="0.25">
      <c r="A13" s="1" t="s">
        <v>27</v>
      </c>
      <c r="B13" s="4">
        <v>5066.93</v>
      </c>
      <c r="C13" s="4">
        <v>6023.24</v>
      </c>
      <c r="D13" s="4">
        <f t="shared" si="0"/>
        <v>956.30999999999949</v>
      </c>
      <c r="E13" s="4">
        <v>68409.320000000007</v>
      </c>
      <c r="F13" s="4">
        <v>72278</v>
      </c>
      <c r="G13" s="4">
        <f t="shared" si="1"/>
        <v>3868.679999999993</v>
      </c>
    </row>
    <row r="14" spans="1:7" x14ac:dyDescent="0.25">
      <c r="A14" s="1" t="s">
        <v>10</v>
      </c>
      <c r="B14" s="4">
        <v>17831.41</v>
      </c>
      <c r="C14" s="4">
        <v>17841</v>
      </c>
      <c r="D14" s="4">
        <f t="shared" si="0"/>
        <v>9.5900000000001455</v>
      </c>
      <c r="E14" s="4">
        <v>213695.82</v>
      </c>
      <c r="F14" s="4">
        <v>214092</v>
      </c>
      <c r="G14" s="4">
        <f t="shared" si="1"/>
        <v>396.17999999999302</v>
      </c>
    </row>
    <row r="15" spans="1:7" x14ac:dyDescent="0.25">
      <c r="A15" s="1" t="s">
        <v>11</v>
      </c>
      <c r="B15" s="4">
        <v>3965.14</v>
      </c>
      <c r="C15" s="4">
        <v>3951.88</v>
      </c>
      <c r="D15" s="4">
        <f t="shared" si="0"/>
        <v>-13.259999999999764</v>
      </c>
      <c r="E15" s="4">
        <v>48672.959999999999</v>
      </c>
      <c r="F15" s="4">
        <v>47423</v>
      </c>
      <c r="G15" s="4">
        <f t="shared" si="1"/>
        <v>-1249.9599999999991</v>
      </c>
    </row>
    <row r="16" spans="1:7" ht="18.75" x14ac:dyDescent="0.3">
      <c r="A16" s="2" t="s">
        <v>24</v>
      </c>
      <c r="B16" s="4">
        <f>SUM(B8:B15)</f>
        <v>79505.42</v>
      </c>
      <c r="C16" s="4">
        <v>93716.72</v>
      </c>
      <c r="D16" s="4">
        <f t="shared" si="0"/>
        <v>14211.300000000003</v>
      </c>
      <c r="E16" s="4">
        <f>SUM(E8:E15)</f>
        <v>1044071.9600000002</v>
      </c>
      <c r="F16" s="4">
        <f>SUM(F8:F15)</f>
        <v>1124598</v>
      </c>
      <c r="G16" s="4">
        <f t="shared" si="1"/>
        <v>80526.039999999804</v>
      </c>
    </row>
    <row r="17" spans="1:7" x14ac:dyDescent="0.25">
      <c r="B17" s="4"/>
      <c r="C17" s="4"/>
      <c r="D17" s="4"/>
      <c r="E17" s="4"/>
      <c r="F17" s="4"/>
      <c r="G17" s="4"/>
    </row>
    <row r="18" spans="1:7" ht="18.75" x14ac:dyDescent="0.3">
      <c r="A18" s="2" t="s">
        <v>12</v>
      </c>
      <c r="B18" s="5">
        <f>+B5-B16</f>
        <v>11045.529999999999</v>
      </c>
      <c r="C18" s="5">
        <f>+C5-C16</f>
        <v>-0.22000000000116415</v>
      </c>
      <c r="D18" s="5">
        <f>+D5+D16</f>
        <v>11045.75</v>
      </c>
      <c r="E18" s="5">
        <f>+E5-E16</f>
        <v>102477.30999999982</v>
      </c>
      <c r="F18" s="5">
        <f>+F5-F16</f>
        <v>0</v>
      </c>
      <c r="G18" s="4">
        <f>+E18-F18</f>
        <v>102477.30999999982</v>
      </c>
    </row>
    <row r="21" spans="1:7" ht="18.75" x14ac:dyDescent="0.3">
      <c r="A21" s="3" t="s">
        <v>30</v>
      </c>
    </row>
    <row r="23" spans="1:7" x14ac:dyDescent="0.25">
      <c r="A23" s="1" t="s">
        <v>13</v>
      </c>
      <c r="B23" s="4">
        <v>777386.71</v>
      </c>
    </row>
    <row r="24" spans="1:7" x14ac:dyDescent="0.25">
      <c r="A24" s="1" t="s">
        <v>14</v>
      </c>
      <c r="B24" s="4">
        <v>58052.42</v>
      </c>
    </row>
    <row r="25" spans="1:7" ht="18.75" x14ac:dyDescent="0.3">
      <c r="A25" s="2" t="s">
        <v>15</v>
      </c>
      <c r="B25" s="4">
        <f>SUM(B23:B24)</f>
        <v>835439.13</v>
      </c>
    </row>
    <row r="26" spans="1:7" x14ac:dyDescent="0.25">
      <c r="B26" s="4"/>
    </row>
    <row r="27" spans="1:7" x14ac:dyDescent="0.25">
      <c r="A27" s="1" t="s">
        <v>16</v>
      </c>
      <c r="B27" s="4">
        <v>37187.35</v>
      </c>
    </row>
    <row r="28" spans="1:7" x14ac:dyDescent="0.25">
      <c r="A28" s="1" t="s">
        <v>17</v>
      </c>
      <c r="B28" s="4">
        <v>281761.56</v>
      </c>
    </row>
    <row r="29" spans="1:7" x14ac:dyDescent="0.25">
      <c r="A29" s="1" t="s">
        <v>18</v>
      </c>
      <c r="B29" s="4">
        <v>91859.78</v>
      </c>
    </row>
    <row r="30" spans="1:7" ht="18.75" x14ac:dyDescent="0.3">
      <c r="A30" s="2" t="s">
        <v>19</v>
      </c>
      <c r="B30" s="4">
        <f>SUM(B27:B29)</f>
        <v>410808.68999999994</v>
      </c>
    </row>
    <row r="31" spans="1:7" x14ac:dyDescent="0.25">
      <c r="B31" s="4"/>
    </row>
    <row r="32" spans="1:7" x14ac:dyDescent="0.25">
      <c r="A32" s="1" t="s">
        <v>20</v>
      </c>
      <c r="B32" s="4">
        <v>424630.44</v>
      </c>
      <c r="C32" t="s">
        <v>23</v>
      </c>
      <c r="D32" t="s">
        <v>25</v>
      </c>
    </row>
    <row r="33" spans="1:2" ht="18.75" x14ac:dyDescent="0.3">
      <c r="A33" s="2" t="s">
        <v>21</v>
      </c>
      <c r="B33" s="4">
        <f>+B32+B30</f>
        <v>835439.12999999989</v>
      </c>
    </row>
  </sheetData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Pytlik</dc:creator>
  <cp:lastModifiedBy>JoAnne Pytlik</cp:lastModifiedBy>
  <cp:lastPrinted>2018-07-18T18:25:48Z</cp:lastPrinted>
  <dcterms:created xsi:type="dcterms:W3CDTF">2016-03-15T20:38:15Z</dcterms:created>
  <dcterms:modified xsi:type="dcterms:W3CDTF">2018-07-19T17:30:49Z</dcterms:modified>
</cp:coreProperties>
</file>